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итул" sheetId="1" state="visible" r:id="rId1"/>
    <sheet xmlns:r="http://schemas.openxmlformats.org/officeDocument/2006/relationships" name="Параметры" sheetId="2" state="visible" r:id="rId2"/>
    <sheet xmlns:r="http://schemas.openxmlformats.org/officeDocument/2006/relationships" name="Локальная смета" sheetId="3" state="visible" r:id="rId3"/>
    <sheet xmlns:r="http://schemas.openxmlformats.org/officeDocument/2006/relationships" name="Ресурсы" sheetId="4" state="visible" r:id="rId4"/>
    <sheet xmlns:r="http://schemas.openxmlformats.org/officeDocument/2006/relationships" name="Пояснения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  <color rgb="001F4E78"/>
      <sz val="16"/>
    </font>
    <font>
      <b val="1"/>
    </font>
    <font>
      <b val="1"/>
      <color rgb="001F4E78"/>
      <sz val="14"/>
    </font>
    <font>
      <b val="1"/>
      <color rgb="00000000"/>
      <sz val="10"/>
    </font>
  </fonts>
  <fills count="6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  <fill>
      <patternFill patternType="solid">
        <fgColor rgb="00FCE4D6"/>
      </patternFill>
    </fill>
  </fills>
  <borders count="4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999999"/>
      </left>
      <right style="thin">
        <color rgb="00999999"/>
      </right>
      <top style="medium">
        <color rgb="00666666"/>
      </top>
      <bottom style="medium">
        <color rgb="00666666"/>
      </bottom>
    </border>
    <border>
      <left style="medium">
        <color rgb="00666666"/>
      </left>
      <right style="medium">
        <color rgb="00666666"/>
      </right>
      <top style="medium">
        <color rgb="00666666"/>
      </top>
      <bottom style="medium">
        <color rgb="00666666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0" fillId="0" borderId="1" pivotButton="0" quotePrefix="0" xfId="0"/>
    <xf numFmtId="0" fontId="2" fillId="0" borderId="0" pivotButton="0" quotePrefix="0" xfId="0"/>
    <xf numFmtId="0" fontId="5" fillId="0" borderId="0" pivotButton="0" quotePrefix="0" xfId="0"/>
    <xf numFmtId="0" fontId="4" fillId="2" borderId="1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6" fillId="0" borderId="0" pivotButton="0" quotePrefix="0" xfId="0"/>
    <xf numFmtId="0" fontId="4" fillId="2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4" fontId="0" fillId="0" borderId="1" applyAlignment="1" pivotButton="0" quotePrefix="0" xfId="0">
      <alignment vertical="top" wrapText="1"/>
    </xf>
    <xf numFmtId="4" fontId="0" fillId="0" borderId="0" pivotButton="0" quotePrefix="0" xfId="0"/>
    <xf numFmtId="4" fontId="4" fillId="3" borderId="3" pivotButton="0" quotePrefix="0" xfId="0"/>
    <xf numFmtId="4" fontId="0" fillId="3" borderId="3" pivotButton="0" quotePrefix="0" xfId="0"/>
    <xf numFmtId="4" fontId="4" fillId="4" borderId="3" pivotButton="0" quotePrefix="0" xfId="0"/>
    <xf numFmtId="4" fontId="0" fillId="4" borderId="3" pivotButton="0" quotePrefix="0" xfId="0"/>
    <xf numFmtId="4" fontId="4" fillId="5" borderId="3" pivotButton="0" quotePrefix="0" xfId="0"/>
    <xf numFmtId="4" fontId="0" fillId="5" borderId="3" pivotButton="0" quotePrefix="0" xfId="0"/>
    <xf numFmtId="0" fontId="4" fillId="2" borderId="2" pivotButton="0" quotePrefix="0" xfId="0"/>
    <xf numFmtId="0" fontId="4" fillId="3" borderId="0" pivotButton="0" quotePrefix="0" xfId="0"/>
    <xf numFmtId="0" fontId="4" fillId="2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8" customWidth="1" min="1" max="1"/>
    <col width="90" customWidth="1" min="2" max="2"/>
  </cols>
  <sheetData>
    <row r="1">
      <c r="A1" s="1" t="inlineStr">
        <is>
          <t>Пример локальной сметы</t>
        </is>
      </c>
    </row>
    <row r="2">
      <c r="A2" t="inlineStr">
        <is>
          <t>Объект: Устройство оконных водоотливов из оцинкованной стали с полимерным покрытием</t>
        </is>
      </c>
    </row>
    <row r="4">
      <c r="A4" s="2" t="inlineStr">
        <is>
          <t>Назначение файла</t>
        </is>
      </c>
      <c r="B4" s="3" t="inlineStr">
        <is>
          <t>Подробный шаблон сметы по логике ГЭСН и с указанием ОКПД2 для изделия</t>
        </is>
      </c>
    </row>
    <row r="5">
      <c r="A5" s="2" t="inlineStr">
        <is>
          <t>Монтажная база (пример)</t>
        </is>
      </c>
      <c r="B5" s="3" t="inlineStr">
        <is>
          <t>ГЭСН 15-01-070-01</t>
        </is>
      </c>
    </row>
    <row r="6">
      <c r="A6" s="2" t="inlineStr">
        <is>
          <t>ОКПД2 изделия (пример)</t>
        </is>
      </c>
      <c r="B6" s="3" t="inlineStr">
        <is>
          <t>25.11.23.119</t>
        </is>
      </c>
    </row>
    <row r="7">
      <c r="A7" s="2" t="inlineStr">
        <is>
          <t>Статус</t>
        </is>
      </c>
      <c r="B7" s="3" t="inlineStr">
        <is>
          <t>Учебный/рабочий шаблон, требуется адаптация под объект, базу и регион</t>
        </is>
      </c>
    </row>
    <row r="9">
      <c r="A9" s="4" t="inlineStr">
        <is>
          <t>Листы в файле</t>
        </is>
      </c>
    </row>
    <row r="10">
      <c r="A10" s="3" t="inlineStr">
        <is>
          <t>1. Титул — краткое описание шаблона</t>
        </is>
      </c>
    </row>
    <row r="11">
      <c r="A11" s="3" t="inlineStr">
        <is>
          <t>2. Параметры — исходные данные и управляемые цены</t>
        </is>
      </c>
    </row>
    <row r="12">
      <c r="A12" s="3" t="inlineStr">
        <is>
          <t>3. Локальная смета — подробная форма с формулами</t>
        </is>
      </c>
    </row>
    <row r="13">
      <c r="A13" s="3" t="inlineStr">
        <is>
          <t>4. Ресурсы — детализация материалов, труда и машин</t>
        </is>
      </c>
    </row>
    <row r="14">
      <c r="A14" s="3" t="inlineStr">
        <is>
          <t>5. Пояснения — как заполнять и что проверять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</cols>
  <sheetData>
    <row r="1">
      <c r="A1" s="5" t="inlineStr">
        <is>
          <t>Исходные параметры сметы</t>
        </is>
      </c>
    </row>
    <row r="2">
      <c r="A2" s="6" t="inlineStr">
        <is>
          <t>Параметр</t>
        </is>
      </c>
      <c r="B2" s="6" t="inlineStr">
        <is>
          <t>Значение</t>
        </is>
      </c>
    </row>
    <row r="3">
      <c r="A3" s="7" t="inlineStr">
        <is>
          <t>Длина отливов, м</t>
        </is>
      </c>
      <c r="B3" s="7" t="n">
        <v>12</v>
      </c>
    </row>
    <row r="4">
      <c r="A4" s="7" t="inlineStr">
        <is>
          <t>Ширина отлива, мм</t>
        </is>
      </c>
      <c r="B4" s="7" t="n">
        <v>250</v>
      </c>
    </row>
    <row r="5">
      <c r="A5" s="7" t="inlineStr">
        <is>
          <t>Толщина металла, мм</t>
        </is>
      </c>
      <c r="B5" s="7" t="n">
        <v>0.5</v>
      </c>
    </row>
    <row r="6">
      <c r="A6" s="7" t="inlineStr">
        <is>
          <t>Коэффициент запаса материала</t>
        </is>
      </c>
      <c r="B6" s="7" t="n">
        <v>1.05</v>
      </c>
    </row>
    <row r="7">
      <c r="A7" s="7" t="inlineStr">
        <is>
          <t>Цена материала за 1 м, руб.</t>
        </is>
      </c>
      <c r="B7" s="7" t="n">
        <v>420</v>
      </c>
    </row>
    <row r="8">
      <c r="A8" s="7" t="inlineStr">
        <is>
          <t>Цена расходников комплектом, руб.</t>
        </is>
      </c>
      <c r="B8" s="7" t="n">
        <v>1800</v>
      </c>
    </row>
    <row r="9">
      <c r="A9" s="7" t="inlineStr">
        <is>
          <t>Ставка труда 1 чел.-ч, руб.</t>
        </is>
      </c>
      <c r="B9" s="7" t="n">
        <v>650</v>
      </c>
    </row>
    <row r="10">
      <c r="A10" s="7" t="inlineStr">
        <is>
          <t>Ставка маш.-ч, руб.</t>
        </is>
      </c>
      <c r="B10" s="7" t="n">
        <v>1200</v>
      </c>
    </row>
    <row r="11">
      <c r="A11" s="7" t="inlineStr">
        <is>
          <t>Накладные расходы, %</t>
        </is>
      </c>
      <c r="B11" s="7" t="n">
        <v>80</v>
      </c>
    </row>
    <row r="12">
      <c r="A12" s="7" t="inlineStr">
        <is>
          <t>Сметная прибыль, %</t>
        </is>
      </c>
      <c r="B12" s="7" t="n">
        <v>65</v>
      </c>
    </row>
    <row r="13">
      <c r="A13" s="7" t="inlineStr">
        <is>
          <t>НДС, %</t>
        </is>
      </c>
      <c r="B13" s="7" t="n">
        <v>20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2" customWidth="1" min="3" max="3"/>
    <col width="16" customWidth="1" min="4" max="4"/>
    <col width="62" customWidth="1" min="5" max="5"/>
    <col width="10" customWidth="1" min="6" max="6"/>
    <col width="12" customWidth="1" min="7" max="7"/>
    <col width="15" customWidth="1" min="8" max="8"/>
    <col width="16" customWidth="1" min="9" max="9"/>
    <col width="34" customWidth="1" min="10" max="10"/>
  </cols>
  <sheetData>
    <row r="1">
      <c r="A1" s="5" t="inlineStr">
        <is>
          <t>Локальная смета на устройство оконных водоотливов из оцинкованной стали</t>
        </is>
      </c>
    </row>
    <row r="2">
      <c r="A2" s="8" t="inlineStr">
        <is>
          <t>Пример по логике: монтажная расценка ГЭСН + материал с ОКПД2 + расходные ресурсы</t>
        </is>
      </c>
    </row>
    <row r="4">
      <c r="A4" s="9" t="inlineStr">
        <is>
          <t>№</t>
        </is>
      </c>
      <c r="B4" s="9" t="inlineStr">
        <is>
          <t>Раздел</t>
        </is>
      </c>
      <c r="C4" s="9" t="inlineStr">
        <is>
          <t>Обоснование</t>
        </is>
      </c>
      <c r="D4" s="9" t="inlineStr">
        <is>
          <t>ОКПД2/КСР</t>
        </is>
      </c>
      <c r="E4" s="9" t="inlineStr">
        <is>
          <t>Наименование работ/ресурсов</t>
        </is>
      </c>
      <c r="F4" s="9" t="inlineStr">
        <is>
          <t>Ед. изм.</t>
        </is>
      </c>
      <c r="G4" s="9" t="inlineStr">
        <is>
          <t>Кол-во</t>
        </is>
      </c>
      <c r="H4" s="9" t="inlineStr">
        <is>
          <t>Цена за ед., руб.</t>
        </is>
      </c>
      <c r="I4" s="9" t="inlineStr">
        <is>
          <t>Стоимость, руб.</t>
        </is>
      </c>
      <c r="J4" s="9" t="inlineStr">
        <is>
          <t>Примечание</t>
        </is>
      </c>
    </row>
    <row r="5">
      <c r="A5" s="10" t="n">
        <v>1</v>
      </c>
      <c r="B5" s="10" t="inlineStr">
        <is>
          <t>Работы</t>
        </is>
      </c>
      <c r="C5" s="10" t="inlineStr">
        <is>
          <t>ГЭСН 15-01-070-01</t>
        </is>
      </c>
      <c r="D5" s="10" t="inlineStr">
        <is>
          <t>—</t>
        </is>
      </c>
      <c r="E5" s="10" t="inlineStr">
        <is>
          <t>Устройство водоотлива оконного из оцинкованной стали с полимерным покрытием</t>
        </is>
      </c>
      <c r="F5" s="10" t="inlineStr">
        <is>
          <t>100 м</t>
        </is>
      </c>
      <c r="G5" s="11">
        <f>Параметры!B3/100</f>
        <v/>
      </c>
      <c r="H5" s="11" t="n">
        <v>28500</v>
      </c>
      <c r="I5" s="11">
        <f>G5*H5</f>
        <v/>
      </c>
      <c r="J5" s="10" t="inlineStr">
        <is>
          <t>Подставьте актуальную расценку вашей базы/региона</t>
        </is>
      </c>
    </row>
    <row r="6">
      <c r="A6" s="10" t="n">
        <v>2</v>
      </c>
      <c r="B6" s="10" t="inlineStr">
        <is>
          <t>Материалы</t>
        </is>
      </c>
      <c r="C6" s="10" t="inlineStr">
        <is>
          <t>Спецификация</t>
        </is>
      </c>
      <c r="D6" s="10" t="inlineStr">
        <is>
          <t>25.11.23.119</t>
        </is>
      </c>
      <c r="E6" s="10" t="inlineStr">
        <is>
          <t>Водоотлив оконный из оцинкованной стали с полимерным покрытием, ширина 250 мм, толщина 0,5 мм</t>
        </is>
      </c>
      <c r="F6" s="10" t="inlineStr">
        <is>
          <t>м</t>
        </is>
      </c>
      <c r="G6" s="11">
        <f>Параметры!B3*Параметры!B6</f>
        <v/>
      </c>
      <c r="H6" s="11">
        <f>Параметры!B7</f>
        <v/>
      </c>
      <c r="I6" s="11">
        <f>G6*H6</f>
        <v/>
      </c>
      <c r="J6" s="10" t="inlineStr">
        <is>
          <t>ОКПД2 для изделия, пример</t>
        </is>
      </c>
    </row>
    <row r="7">
      <c r="A7" s="10" t="n">
        <v>3</v>
      </c>
      <c r="B7" s="10" t="inlineStr">
        <is>
          <t>Материалы</t>
        </is>
      </c>
      <c r="C7" s="10" t="inlineStr">
        <is>
          <t>Спецификация</t>
        </is>
      </c>
      <c r="D7" s="10" t="inlineStr">
        <is>
          <t>—</t>
        </is>
      </c>
      <c r="E7" s="10" t="inlineStr">
        <is>
          <t>Крепеж, саморезы, герметик, расходные материалы</t>
        </is>
      </c>
      <c r="F7" s="10" t="inlineStr">
        <is>
          <t>компл.</t>
        </is>
      </c>
      <c r="G7" s="11" t="n">
        <v>1</v>
      </c>
      <c r="H7" s="11">
        <f>Параметры!B8</f>
        <v/>
      </c>
      <c r="I7" s="11">
        <f>G7*H7</f>
        <v/>
      </c>
      <c r="J7" s="10" t="inlineStr">
        <is>
          <t>Можно уточнять по ведомости</t>
        </is>
      </c>
    </row>
    <row r="8">
      <c r="A8" s="10" t="n">
        <v>4</v>
      </c>
      <c r="B8" s="10" t="inlineStr">
        <is>
          <t>Труд</t>
        </is>
      </c>
      <c r="C8" s="10" t="inlineStr">
        <is>
          <t>Ресурсный расчёт</t>
        </is>
      </c>
      <c r="D8" s="10" t="inlineStr">
        <is>
          <t>—</t>
        </is>
      </c>
      <c r="E8" s="10" t="inlineStr">
        <is>
          <t>Трудозатраты рабочих</t>
        </is>
      </c>
      <c r="F8" s="10" t="inlineStr">
        <is>
          <t>чел.-ч</t>
        </is>
      </c>
      <c r="G8" s="11" t="n">
        <v>10</v>
      </c>
      <c r="H8" s="11">
        <f>Параметры!B9</f>
        <v/>
      </c>
      <c r="I8" s="11">
        <f>G8*H8</f>
        <v/>
      </c>
      <c r="J8" s="10" t="inlineStr">
        <is>
          <t>Примерная трудоёмкость для шаблона</t>
        </is>
      </c>
    </row>
    <row r="9">
      <c r="A9" s="10" t="n">
        <v>5</v>
      </c>
      <c r="B9" s="10" t="inlineStr">
        <is>
          <t>Машины</t>
        </is>
      </c>
      <c r="C9" s="10" t="inlineStr">
        <is>
          <t>Ресурсный расчёт</t>
        </is>
      </c>
      <c r="D9" s="10" t="inlineStr">
        <is>
          <t>—</t>
        </is>
      </c>
      <c r="E9" s="10" t="inlineStr">
        <is>
          <t>Эксплуатация инструмента и оборудования</t>
        </is>
      </c>
      <c r="F9" s="10" t="inlineStr">
        <is>
          <t>маш.-ч</t>
        </is>
      </c>
      <c r="G9" s="11" t="n">
        <v>1.5</v>
      </c>
      <c r="H9" s="11">
        <f>Параметры!B10</f>
        <v/>
      </c>
      <c r="I9" s="11">
        <f>G9*H9</f>
        <v/>
      </c>
      <c r="J9" s="10" t="inlineStr">
        <is>
          <t>Условный пример</t>
        </is>
      </c>
    </row>
    <row r="10">
      <c r="G10" s="12" t="n"/>
      <c r="H10" s="12" t="n"/>
      <c r="I10" s="12" t="n"/>
    </row>
    <row r="11">
      <c r="G11" s="13" t="inlineStr">
        <is>
          <t>Итого прямые затраты</t>
        </is>
      </c>
      <c r="H11" s="14" t="inlineStr">
        <is>
          <t>руб.</t>
        </is>
      </c>
      <c r="I11" s="13">
        <f>SUM(I5:I9)</f>
        <v/>
      </c>
    </row>
    <row r="12">
      <c r="G12" s="15" t="inlineStr">
        <is>
          <t>Накладные расходы</t>
        </is>
      </c>
      <c r="H12" s="16" t="inlineStr">
        <is>
          <t>руб.</t>
        </is>
      </c>
      <c r="I12" s="15">
        <f>I11*Параметры!B11/100</f>
        <v/>
      </c>
    </row>
    <row r="13">
      <c r="G13" s="15" t="inlineStr">
        <is>
          <t>Сметная прибыль</t>
        </is>
      </c>
      <c r="H13" s="16" t="inlineStr">
        <is>
          <t>руб.</t>
        </is>
      </c>
      <c r="I13" s="15">
        <f>I11*Параметры!B12/100</f>
        <v/>
      </c>
    </row>
    <row r="14">
      <c r="G14" s="13" t="inlineStr">
        <is>
          <t>Итого без НДС</t>
        </is>
      </c>
      <c r="H14" s="14" t="inlineStr">
        <is>
          <t>руб.</t>
        </is>
      </c>
      <c r="I14" s="13">
        <f>SUM(I11:I13)</f>
        <v/>
      </c>
    </row>
    <row r="15">
      <c r="G15" s="17" t="inlineStr">
        <is>
          <t>НДС</t>
        </is>
      </c>
      <c r="H15" s="18" t="inlineStr">
        <is>
          <t>руб.</t>
        </is>
      </c>
      <c r="I15" s="17">
        <f>I14*Параметры!B13/100</f>
        <v/>
      </c>
    </row>
    <row r="16">
      <c r="G16" s="13" t="inlineStr">
        <is>
          <t>Итого с НДС</t>
        </is>
      </c>
      <c r="H16" s="14" t="inlineStr">
        <is>
          <t>руб.</t>
        </is>
      </c>
      <c r="I16" s="13">
        <f>SUM(I14:I15)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8" customWidth="1" min="3" max="3"/>
    <col width="56" customWidth="1" min="4" max="4"/>
    <col width="10" customWidth="1" min="5" max="5"/>
    <col width="12" customWidth="1" min="6" max="6"/>
    <col width="14" customWidth="1" min="7" max="7"/>
    <col width="14" customWidth="1" min="8" max="8"/>
    <col width="28" customWidth="1" min="9" max="9"/>
  </cols>
  <sheetData>
    <row r="1">
      <c r="A1" s="5" t="inlineStr">
        <is>
          <t>Ресурсная часть (пример детализации)</t>
        </is>
      </c>
    </row>
    <row r="3">
      <c r="A3" s="19" t="inlineStr">
        <is>
          <t>№</t>
        </is>
      </c>
      <c r="B3" s="19" t="inlineStr">
        <is>
          <t>Тип ресурса</t>
        </is>
      </c>
      <c r="C3" s="19" t="inlineStr">
        <is>
          <t>Основание</t>
        </is>
      </c>
      <c r="D3" s="19" t="inlineStr">
        <is>
          <t>Наименование</t>
        </is>
      </c>
      <c r="E3" s="19" t="inlineStr">
        <is>
          <t>Ед. изм.</t>
        </is>
      </c>
      <c r="F3" s="19" t="inlineStr">
        <is>
          <t>Кол-во</t>
        </is>
      </c>
      <c r="G3" s="19" t="inlineStr">
        <is>
          <t>Цена за ед., руб.</t>
        </is>
      </c>
      <c r="H3" s="19" t="inlineStr">
        <is>
          <t>Стоимость, руб.</t>
        </is>
      </c>
      <c r="I3" s="19" t="inlineStr">
        <is>
          <t>Комментарий</t>
        </is>
      </c>
    </row>
    <row r="4">
      <c r="A4" s="10" t="n">
        <v>1</v>
      </c>
      <c r="B4" s="10" t="inlineStr">
        <is>
          <t>Материал</t>
        </is>
      </c>
      <c r="C4" s="10" t="inlineStr">
        <is>
          <t>ОКПД2 25.11.23.119</t>
        </is>
      </c>
      <c r="D4" s="10" t="inlineStr">
        <is>
          <t>Отлив оконный оцинкованный с полимерным покрытием, 250 мм, 0.5 мм</t>
        </is>
      </c>
      <c r="E4" s="10" t="inlineStr">
        <is>
          <t>м</t>
        </is>
      </c>
      <c r="F4" s="11">
        <f>Параметры!B3*Параметры!B6</f>
        <v/>
      </c>
      <c r="G4" s="11">
        <f>Параметры!B7</f>
        <v/>
      </c>
      <c r="H4" s="11">
        <f>F4*G4</f>
        <v/>
      </c>
      <c r="I4" s="10" t="inlineStr">
        <is>
          <t>Основной материал</t>
        </is>
      </c>
    </row>
    <row r="5">
      <c r="A5" s="10" t="n">
        <v>2</v>
      </c>
      <c r="B5" s="10" t="inlineStr">
        <is>
          <t>Материал</t>
        </is>
      </c>
      <c r="C5" s="10" t="inlineStr">
        <is>
          <t>Спецификация</t>
        </is>
      </c>
      <c r="D5" s="10" t="inlineStr">
        <is>
          <t>Саморезы оцинкованные</t>
        </is>
      </c>
      <c r="E5" s="10" t="inlineStr">
        <is>
          <t>шт</t>
        </is>
      </c>
      <c r="F5" s="11" t="n">
        <v>60</v>
      </c>
      <c r="G5" s="11" t="n">
        <v>3.5</v>
      </c>
      <c r="H5" s="11">
        <f>F5*G5</f>
        <v/>
      </c>
      <c r="I5" s="10" t="inlineStr">
        <is>
          <t>Уточняется по узлу</t>
        </is>
      </c>
    </row>
    <row r="6">
      <c r="A6" s="10" t="n">
        <v>3</v>
      </c>
      <c r="B6" s="10" t="inlineStr">
        <is>
          <t>Материал</t>
        </is>
      </c>
      <c r="C6" s="10" t="inlineStr">
        <is>
          <t>Спецификация</t>
        </is>
      </c>
      <c r="D6" s="10" t="inlineStr">
        <is>
          <t>Герметик фасадный</t>
        </is>
      </c>
      <c r="E6" s="10" t="inlineStr">
        <is>
          <t>шт</t>
        </is>
      </c>
      <c r="F6" s="11" t="n">
        <v>2</v>
      </c>
      <c r="G6" s="11" t="n">
        <v>450</v>
      </c>
      <c r="H6" s="11">
        <f>F6*G6</f>
        <v/>
      </c>
      <c r="I6" s="10" t="inlineStr">
        <is>
          <t>Уточняется по расходу</t>
        </is>
      </c>
    </row>
    <row r="7">
      <c r="A7" s="10" t="n">
        <v>4</v>
      </c>
      <c r="B7" s="10" t="inlineStr">
        <is>
          <t>Труд</t>
        </is>
      </c>
      <c r="C7" s="10" t="inlineStr">
        <is>
          <t>Ресурсный расчёт</t>
        </is>
      </c>
      <c r="D7" s="10" t="inlineStr">
        <is>
          <t>Монтажник / рабочий</t>
        </is>
      </c>
      <c r="E7" s="10" t="inlineStr">
        <is>
          <t>чел.-ч</t>
        </is>
      </c>
      <c r="F7" s="11" t="n">
        <v>10</v>
      </c>
      <c r="G7" s="11">
        <f>Параметры!B9</f>
        <v/>
      </c>
      <c r="H7" s="11">
        <f>F7*G7</f>
        <v/>
      </c>
      <c r="I7" s="10" t="inlineStr">
        <is>
          <t>Пример</t>
        </is>
      </c>
    </row>
    <row r="8">
      <c r="A8" s="10" t="n">
        <v>5</v>
      </c>
      <c r="B8" s="10" t="inlineStr">
        <is>
          <t>Машины</t>
        </is>
      </c>
      <c r="C8" s="10" t="inlineStr">
        <is>
          <t>Ресурсный расчёт</t>
        </is>
      </c>
      <c r="D8" s="10" t="inlineStr">
        <is>
          <t>Электроинструмент, подъём, вспомогательное оборудование</t>
        </is>
      </c>
      <c r="E8" s="10" t="inlineStr">
        <is>
          <t>маш.-ч</t>
        </is>
      </c>
      <c r="F8" s="11" t="n">
        <v>1.5</v>
      </c>
      <c r="G8" s="11">
        <f>Параметры!B10</f>
        <v/>
      </c>
      <c r="H8" s="11">
        <f>F8*G8</f>
        <v/>
      </c>
      <c r="I8" s="10" t="inlineStr">
        <is>
          <t>Пример</t>
        </is>
      </c>
    </row>
    <row r="10">
      <c r="G10" s="20" t="inlineStr">
        <is>
          <t>Итого, руб.</t>
        </is>
      </c>
      <c r="H10" s="20">
        <f>SUM(H4:H8)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4" customWidth="1" min="1" max="1"/>
    <col width="110" customWidth="1" min="2" max="2"/>
  </cols>
  <sheetData>
    <row r="1">
      <c r="A1" s="5" t="inlineStr">
        <is>
          <t>Пояснения к шаблону</t>
        </is>
      </c>
    </row>
    <row r="2">
      <c r="A2" s="21" t="inlineStr">
        <is>
          <t>Поле</t>
        </is>
      </c>
      <c r="B2" s="21" t="inlineStr">
        <is>
          <t>Описание</t>
        </is>
      </c>
    </row>
    <row r="3">
      <c r="A3" s="10" t="inlineStr">
        <is>
          <t>Что это за файл</t>
        </is>
      </c>
      <c r="B3" s="10" t="inlineStr">
        <is>
          <t>Подробный шаблон сметы для статьи и коммерческой демонстрации принципа: отдельно монтаж, отдельно изделие, отдельно ресурсы.</t>
        </is>
      </c>
    </row>
    <row r="4">
      <c r="A4" s="10" t="inlineStr">
        <is>
          <t>ГЭСН</t>
        </is>
      </c>
      <c r="B4" s="10" t="inlineStr">
        <is>
          <t>В шаблоне использован пример монтажной позиции ГЭСН 15-01-070-01 как ориентир для работ по оконному водоотливу.</t>
        </is>
      </c>
    </row>
    <row r="5">
      <c r="A5" s="10" t="inlineStr">
        <is>
          <t>ОКПД2</t>
        </is>
      </c>
      <c r="B5" s="10" t="inlineStr">
        <is>
          <t>Для изделия указан пример ОКПД2 25.11.23.119, который нужно сверять с вашей закупкой и спецификацией.</t>
        </is>
      </c>
    </row>
    <row r="6">
      <c r="A6" s="10" t="inlineStr">
        <is>
          <t>Что заменить</t>
        </is>
      </c>
      <c r="B6" s="10" t="inlineStr">
        <is>
          <t>Подставьте свою цену работ, цену материала, расход крепежа, трудоёмкость, региональные коэффициенты, НР/СП по вашей методике.</t>
        </is>
      </c>
    </row>
    <row r="7">
      <c r="A7" s="10" t="inlineStr">
        <is>
          <t>Важно</t>
        </is>
      </c>
      <c r="B7" s="10" t="inlineStr">
        <is>
          <t>Файл не является официальной сметой для экспертизы; это оформленный рабочий шаблон под адаптацию.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2026-07-01T12:56:42Z</dcterms:created>
  <dcterms:modified xmlns:dcterms="http://purl.org/dc/terms/" xmlns:xsi="http://www.w3.org/2001/XMLSchema-instance" xsi:type="dcterms:W3CDTF">2026-07-01T12:56:42Z</dcterms:modified>
</cp:coreProperties>
</file>